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16" windowHeight="11016"/>
  </bookViews>
  <sheets>
    <sheet name="2019 Monthly rates" sheetId="9" r:id="rId1"/>
  </sheets>
  <definedNames>
    <definedName name="_xlnm._FilterDatabase" localSheetId="0" hidden="1">'2019 Monthly rates'!$A$4:$L$45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9" l="1"/>
  <c r="K24" i="9" s="1"/>
  <c r="J44" i="9"/>
  <c r="K44" i="9" s="1"/>
  <c r="J43" i="9"/>
  <c r="K43" i="9" s="1"/>
  <c r="J42" i="9"/>
  <c r="K42" i="9" s="1"/>
  <c r="J41" i="9"/>
  <c r="K41" i="9" s="1"/>
  <c r="J40" i="9"/>
  <c r="K40" i="9" s="1"/>
  <c r="J39" i="9"/>
  <c r="K39" i="9" s="1"/>
  <c r="J38" i="9"/>
  <c r="K38" i="9" s="1"/>
  <c r="J37" i="9"/>
  <c r="K37" i="9" s="1"/>
  <c r="J36" i="9"/>
  <c r="K36" i="9" s="1"/>
  <c r="J35" i="9"/>
  <c r="K35" i="9" s="1"/>
  <c r="J34" i="9"/>
  <c r="K34" i="9" s="1"/>
  <c r="J33" i="9"/>
  <c r="K33" i="9" s="1"/>
  <c r="J32" i="9"/>
  <c r="K32" i="9" s="1"/>
  <c r="J31" i="9"/>
  <c r="K31" i="9" s="1"/>
  <c r="J30" i="9"/>
  <c r="K30" i="9" s="1"/>
  <c r="J29" i="9"/>
  <c r="K29" i="9" s="1"/>
  <c r="J28" i="9"/>
  <c r="K28" i="9" s="1"/>
  <c r="J27" i="9"/>
  <c r="K27" i="9" s="1"/>
  <c r="J26" i="9"/>
  <c r="K26" i="9" s="1"/>
  <c r="J25" i="9"/>
  <c r="K25" i="9" s="1"/>
  <c r="J23" i="9"/>
  <c r="K23" i="9" s="1"/>
  <c r="J22" i="9"/>
  <c r="K22" i="9" s="1"/>
  <c r="J21" i="9"/>
  <c r="K21" i="9" s="1"/>
  <c r="J20" i="9"/>
  <c r="K20" i="9" s="1"/>
  <c r="J19" i="9"/>
  <c r="K19" i="9" s="1"/>
  <c r="J18" i="9"/>
  <c r="K18" i="9" s="1"/>
  <c r="J17" i="9"/>
  <c r="K17" i="9" s="1"/>
  <c r="J16" i="9"/>
  <c r="K16" i="9" s="1"/>
  <c r="J15" i="9"/>
  <c r="K15" i="9" s="1"/>
  <c r="J14" i="9"/>
  <c r="K14" i="9" s="1"/>
  <c r="J13" i="9"/>
  <c r="K13" i="9" s="1"/>
  <c r="J12" i="9"/>
  <c r="K12" i="9" s="1"/>
  <c r="J11" i="9"/>
  <c r="K11" i="9" s="1"/>
  <c r="J10" i="9"/>
  <c r="K10" i="9" s="1"/>
  <c r="J9" i="9"/>
  <c r="K9" i="9" s="1"/>
  <c r="J8" i="9"/>
  <c r="K8" i="9" s="1"/>
  <c r="J7" i="9"/>
  <c r="K7" i="9" s="1"/>
  <c r="J6" i="9"/>
  <c r="K6" i="9" s="1"/>
  <c r="J5" i="9"/>
  <c r="J45" i="9" l="1"/>
  <c r="K5" i="9"/>
  <c r="K45" i="9" s="1"/>
  <c r="C45" i="9"/>
  <c r="H33" i="9" l="1"/>
  <c r="F33" i="9"/>
  <c r="D33" i="9"/>
  <c r="E33" i="9"/>
  <c r="I33" i="9"/>
  <c r="G33" i="9"/>
  <c r="H20" i="9"/>
  <c r="F20" i="9"/>
  <c r="D20" i="9"/>
  <c r="E20" i="9"/>
  <c r="I20" i="9"/>
  <c r="G20" i="9"/>
  <c r="H11" i="9"/>
  <c r="F11" i="9"/>
  <c r="D11" i="9"/>
  <c r="E11" i="9"/>
  <c r="I11" i="9"/>
  <c r="G11" i="9"/>
  <c r="H29" i="9"/>
  <c r="F29" i="9"/>
  <c r="D29" i="9"/>
  <c r="E29" i="9"/>
  <c r="I29" i="9"/>
  <c r="G29" i="9"/>
  <c r="H23" i="9"/>
  <c r="F23" i="9"/>
  <c r="D23" i="9"/>
  <c r="E23" i="9"/>
  <c r="I23" i="9"/>
  <c r="G23" i="9"/>
  <c r="H32" i="9"/>
  <c r="F32" i="9"/>
  <c r="D32" i="9"/>
  <c r="E32" i="9"/>
  <c r="I32" i="9"/>
  <c r="G32" i="9"/>
  <c r="H38" i="9"/>
  <c r="G38" i="9"/>
  <c r="F38" i="9"/>
  <c r="D38" i="9"/>
  <c r="I38" i="9"/>
  <c r="E38" i="9"/>
  <c r="H25" i="9"/>
  <c r="F25" i="9"/>
  <c r="D25" i="9"/>
  <c r="E25" i="9"/>
  <c r="I25" i="9"/>
  <c r="G25" i="9"/>
  <c r="H12" i="9"/>
  <c r="F12" i="9"/>
  <c r="D12" i="9"/>
  <c r="E12" i="9"/>
  <c r="I12" i="9"/>
  <c r="G12" i="9"/>
  <c r="H34" i="9"/>
  <c r="F34" i="9"/>
  <c r="D34" i="9"/>
  <c r="E34" i="9"/>
  <c r="I34" i="9"/>
  <c r="G34" i="9"/>
  <c r="H35" i="9"/>
  <c r="F35" i="9"/>
  <c r="D35" i="9"/>
  <c r="E35" i="9"/>
  <c r="I35" i="9"/>
  <c r="G35" i="9"/>
  <c r="H36" i="9"/>
  <c r="F36" i="9"/>
  <c r="D36" i="9"/>
  <c r="I36" i="9"/>
  <c r="E36" i="9"/>
  <c r="G36" i="9"/>
  <c r="H5" i="9"/>
  <c r="F5" i="9"/>
  <c r="D5" i="9"/>
  <c r="E5" i="9"/>
  <c r="G5" i="9"/>
  <c r="I5" i="9"/>
  <c r="H15" i="9"/>
  <c r="F15" i="9"/>
  <c r="D15" i="9"/>
  <c r="E15" i="9"/>
  <c r="I15" i="9"/>
  <c r="G15" i="9"/>
  <c r="H24" i="9"/>
  <c r="F24" i="9"/>
  <c r="D24" i="9"/>
  <c r="E24" i="9"/>
  <c r="I24" i="9"/>
  <c r="G24" i="9"/>
  <c r="H30" i="9"/>
  <c r="F30" i="9"/>
  <c r="D30" i="9"/>
  <c r="E30" i="9"/>
  <c r="I30" i="9"/>
  <c r="G30" i="9"/>
  <c r="H6" i="9"/>
  <c r="F6" i="9"/>
  <c r="D6" i="9"/>
  <c r="E6" i="9"/>
  <c r="I6" i="9"/>
  <c r="G6" i="9"/>
  <c r="H17" i="9"/>
  <c r="F17" i="9"/>
  <c r="D17" i="9"/>
  <c r="E17" i="9"/>
  <c r="I17" i="9"/>
  <c r="G17" i="9"/>
  <c r="H21" i="9"/>
  <c r="F21" i="9"/>
  <c r="D21" i="9"/>
  <c r="E21" i="9"/>
  <c r="I21" i="9"/>
  <c r="G21" i="9"/>
  <c r="H26" i="9"/>
  <c r="F26" i="9"/>
  <c r="D26" i="9"/>
  <c r="E26" i="9"/>
  <c r="I26" i="9"/>
  <c r="G26" i="9"/>
  <c r="H27" i="9"/>
  <c r="F27" i="9"/>
  <c r="D27" i="9"/>
  <c r="E27" i="9"/>
  <c r="I27" i="9"/>
  <c r="G27" i="9"/>
  <c r="H28" i="9"/>
  <c r="F28" i="9"/>
  <c r="D28" i="9"/>
  <c r="E28" i="9"/>
  <c r="I28" i="9"/>
  <c r="G28" i="9"/>
  <c r="H39" i="9"/>
  <c r="G39" i="9"/>
  <c r="F39" i="9"/>
  <c r="D39" i="9"/>
  <c r="I39" i="9"/>
  <c r="E39" i="9"/>
  <c r="H7" i="9"/>
  <c r="F7" i="9"/>
  <c r="D7" i="9"/>
  <c r="E7" i="9"/>
  <c r="G7" i="9"/>
  <c r="I7" i="9"/>
  <c r="H16" i="9"/>
  <c r="F16" i="9"/>
  <c r="D16" i="9"/>
  <c r="E16" i="9"/>
  <c r="I16" i="9"/>
  <c r="G16" i="9"/>
  <c r="H9" i="9"/>
  <c r="F9" i="9"/>
  <c r="D9" i="9"/>
  <c r="E9" i="9"/>
  <c r="G9" i="9"/>
  <c r="I9" i="9"/>
  <c r="H13" i="9"/>
  <c r="F13" i="9"/>
  <c r="D13" i="9"/>
  <c r="E13" i="9"/>
  <c r="I13" i="9"/>
  <c r="G13" i="9"/>
  <c r="H18" i="9"/>
  <c r="F18" i="9"/>
  <c r="D18" i="9"/>
  <c r="E18" i="9"/>
  <c r="I18" i="9"/>
  <c r="G18" i="9"/>
  <c r="H19" i="9"/>
  <c r="F19" i="9"/>
  <c r="D19" i="9"/>
  <c r="E19" i="9"/>
  <c r="I19" i="9"/>
  <c r="G19" i="9"/>
  <c r="H37" i="9"/>
  <c r="G37" i="9"/>
  <c r="F37" i="9"/>
  <c r="D37" i="9"/>
  <c r="I37" i="9"/>
  <c r="E37" i="9"/>
  <c r="H31" i="9"/>
  <c r="F31" i="9"/>
  <c r="D31" i="9"/>
  <c r="E31" i="9"/>
  <c r="I31" i="9"/>
  <c r="G31" i="9"/>
  <c r="H40" i="9"/>
  <c r="G40" i="9"/>
  <c r="F40" i="9"/>
  <c r="D40" i="9"/>
  <c r="I40" i="9"/>
  <c r="E40" i="9"/>
  <c r="H8" i="9"/>
  <c r="F8" i="9"/>
  <c r="D8" i="9"/>
  <c r="E8" i="9"/>
  <c r="I8" i="9"/>
  <c r="G8" i="9"/>
  <c r="H14" i="9"/>
  <c r="F14" i="9"/>
  <c r="D14" i="9"/>
  <c r="E14" i="9"/>
  <c r="I14" i="9"/>
  <c r="G14" i="9"/>
  <c r="H10" i="9"/>
  <c r="F10" i="9"/>
  <c r="D10" i="9"/>
  <c r="E10" i="9"/>
  <c r="I10" i="9"/>
  <c r="G10" i="9"/>
  <c r="H22" i="9"/>
  <c r="F22" i="9"/>
  <c r="D22" i="9"/>
  <c r="E22" i="9"/>
  <c r="I22" i="9"/>
  <c r="G22" i="9"/>
</calcChain>
</file>

<file path=xl/sharedStrings.xml><?xml version="1.0" encoding="utf-8"?>
<sst xmlns="http://schemas.openxmlformats.org/spreadsheetml/2006/main" count="52" uniqueCount="15">
  <si>
    <t>Percentage</t>
  </si>
  <si>
    <t>Unit #</t>
  </si>
  <si>
    <t>Rate 1.00</t>
  </si>
  <si>
    <t>Rate 2.50</t>
  </si>
  <si>
    <t>Rate 3.00</t>
  </si>
  <si>
    <t>Rate 3.50</t>
  </si>
  <si>
    <t>Rate 4.00</t>
  </si>
  <si>
    <t>Rate 4.50</t>
  </si>
  <si>
    <t>C</t>
  </si>
  <si>
    <t>Type</t>
  </si>
  <si>
    <t>A</t>
  </si>
  <si>
    <t>B</t>
  </si>
  <si>
    <t>2020 Month</t>
  </si>
  <si>
    <t>Calder Park Condominium Association</t>
  </si>
  <si>
    <t>Approved 2021 Maintenance Fee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</si>
</sst>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0000000%"/>
    <numFmt numFmtId="167" formatCode="0.0000000%"/>
    <numFmt numFmtId="168" formatCode="_(&quot;$&quot;* #,##0_);_(&quot;$&quot;* \(#,##0\);_(&quot;$&quot;* &quot;-&quot;??_);_(@_)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165" fontId="4" fillId="5" borderId="10" xfId="0" applyNumberFormat="1" applyFont="1" applyFill="1" applyBorder="1"/>
    <xf numFmtId="165" fontId="4" fillId="5" borderId="11" xfId="0" applyNumberFormat="1" applyFont="1" applyFill="1" applyBorder="1"/>
    <xf numFmtId="0" fontId="4" fillId="0" borderId="0" xfId="0" applyFont="1"/>
    <xf numFmtId="165" fontId="3" fillId="8" borderId="10" xfId="0" applyNumberFormat="1" applyFont="1" applyFill="1" applyBorder="1"/>
    <xf numFmtId="165" fontId="3" fillId="8" borderId="11" xfId="0" applyNumberFormat="1" applyFont="1" applyFill="1" applyBorder="1"/>
    <xf numFmtId="0" fontId="6" fillId="0" borderId="0" xfId="1" applyFont="1"/>
    <xf numFmtId="0" fontId="4" fillId="0" borderId="0" xfId="2" applyFont="1"/>
    <xf numFmtId="15" fontId="6" fillId="0" borderId="0" xfId="1" applyNumberFormat="1" applyFont="1"/>
    <xf numFmtId="0" fontId="6" fillId="0" borderId="0" xfId="2" applyFont="1" applyAlignment="1">
      <alignment horizontal="center"/>
    </xf>
    <xf numFmtId="0" fontId="7" fillId="6" borderId="7" xfId="1" applyFont="1" applyFill="1" applyBorder="1" applyAlignment="1">
      <alignment horizontal="center"/>
    </xf>
    <xf numFmtId="0" fontId="7" fillId="7" borderId="9" xfId="1" applyFont="1" applyFill="1" applyBorder="1" applyAlignment="1">
      <alignment horizontal="center"/>
    </xf>
    <xf numFmtId="0" fontId="6" fillId="0" borderId="3" xfId="2" applyFont="1" applyFill="1" applyBorder="1" applyAlignment="1">
      <alignment horizontal="right"/>
    </xf>
    <xf numFmtId="165" fontId="6" fillId="5" borderId="11" xfId="1" applyNumberFormat="1" applyFont="1" applyFill="1" applyBorder="1"/>
    <xf numFmtId="0" fontId="6" fillId="0" borderId="5" xfId="2" applyFont="1" applyFill="1" applyBorder="1" applyAlignment="1">
      <alignment horizontal="right"/>
    </xf>
    <xf numFmtId="0" fontId="6" fillId="4" borderId="5" xfId="2" applyFont="1" applyFill="1" applyBorder="1" applyAlignment="1">
      <alignment horizontal="right"/>
    </xf>
    <xf numFmtId="165" fontId="7" fillId="8" borderId="11" xfId="1" applyNumberFormat="1" applyFont="1" applyFill="1" applyBorder="1"/>
    <xf numFmtId="0" fontId="6" fillId="0" borderId="6" xfId="2" applyFont="1" applyFill="1" applyBorder="1" applyAlignment="1">
      <alignment horizontal="right"/>
    </xf>
    <xf numFmtId="0" fontId="7" fillId="6" borderId="12" xfId="1" applyFont="1" applyFill="1" applyBorder="1" applyAlignment="1">
      <alignment horizontal="center"/>
    </xf>
    <xf numFmtId="0" fontId="7" fillId="7" borderId="13" xfId="1" applyFont="1" applyFill="1" applyBorder="1" applyAlignment="1">
      <alignment horizontal="center"/>
    </xf>
    <xf numFmtId="165" fontId="6" fillId="5" borderId="14" xfId="1" applyNumberFormat="1" applyFont="1" applyFill="1" applyBorder="1"/>
    <xf numFmtId="165" fontId="7" fillId="8" borderId="14" xfId="1" applyNumberFormat="1" applyFont="1" applyFill="1" applyBorder="1"/>
    <xf numFmtId="166" fontId="6" fillId="0" borderId="2" xfId="4" applyNumberFormat="1" applyFont="1" applyFill="1" applyBorder="1" applyAlignment="1">
      <alignment horizontal="left"/>
    </xf>
    <xf numFmtId="167" fontId="6" fillId="0" borderId="2" xfId="4" applyNumberFormat="1" applyFont="1" applyFill="1" applyBorder="1" applyAlignment="1">
      <alignment horizontal="left"/>
    </xf>
    <xf numFmtId="167" fontId="6" fillId="0" borderId="4" xfId="4" applyNumberFormat="1" applyFont="1" applyFill="1" applyBorder="1" applyAlignment="1">
      <alignment horizontal="left"/>
    </xf>
    <xf numFmtId="0" fontId="7" fillId="6" borderId="0" xfId="1" applyFont="1" applyFill="1" applyBorder="1" applyAlignment="1">
      <alignment horizontal="center"/>
    </xf>
    <xf numFmtId="165" fontId="4" fillId="5" borderId="16" xfId="0" applyNumberFormat="1" applyFont="1" applyFill="1" applyBorder="1"/>
    <xf numFmtId="165" fontId="4" fillId="5" borderId="17" xfId="0" applyNumberFormat="1" applyFont="1" applyFill="1" applyBorder="1"/>
    <xf numFmtId="165" fontId="6" fillId="5" borderId="17" xfId="1" applyNumberFormat="1" applyFont="1" applyFill="1" applyBorder="1"/>
    <xf numFmtId="165" fontId="6" fillId="5" borderId="18" xfId="1" applyNumberFormat="1" applyFont="1" applyFill="1" applyBorder="1"/>
    <xf numFmtId="0" fontId="6" fillId="0" borderId="0" xfId="1" applyFont="1" applyBorder="1"/>
    <xf numFmtId="0" fontId="6" fillId="0" borderId="0" xfId="2" applyFont="1" applyFill="1" applyBorder="1"/>
    <xf numFmtId="164" fontId="6" fillId="0" borderId="0" xfId="2" applyNumberFormat="1" applyFont="1" applyFill="1" applyBorder="1"/>
    <xf numFmtId="0" fontId="4" fillId="0" borderId="0" xfId="0" applyFont="1" applyBorder="1"/>
    <xf numFmtId="0" fontId="6" fillId="0" borderId="0" xfId="1" applyFont="1" applyFill="1" applyBorder="1"/>
    <xf numFmtId="0" fontId="8" fillId="3" borderId="0" xfId="2" applyFont="1" applyFill="1" applyBorder="1"/>
    <xf numFmtId="0" fontId="8" fillId="3" borderId="0" xfId="1" applyFont="1" applyFill="1" applyBorder="1"/>
    <xf numFmtId="0" fontId="6" fillId="3" borderId="0" xfId="2" applyFont="1" applyFill="1" applyBorder="1"/>
    <xf numFmtId="164" fontId="6" fillId="3" borderId="0" xfId="2" applyNumberFormat="1" applyFont="1" applyFill="1" applyBorder="1"/>
    <xf numFmtId="0" fontId="3" fillId="2" borderId="19" xfId="2" applyFont="1" applyFill="1" applyBorder="1" applyAlignment="1">
      <alignment horizontal="center"/>
    </xf>
    <xf numFmtId="0" fontId="7" fillId="2" borderId="20" xfId="2" applyFont="1" applyFill="1" applyBorder="1" applyAlignment="1">
      <alignment horizontal="center"/>
    </xf>
    <xf numFmtId="165" fontId="4" fillId="5" borderId="21" xfId="0" applyNumberFormat="1" applyFont="1" applyFill="1" applyBorder="1"/>
    <xf numFmtId="165" fontId="4" fillId="5" borderId="4" xfId="0" applyNumberFormat="1" applyFont="1" applyFill="1" applyBorder="1"/>
    <xf numFmtId="165" fontId="6" fillId="5" borderId="4" xfId="1" applyNumberFormat="1" applyFont="1" applyFill="1" applyBorder="1"/>
    <xf numFmtId="165" fontId="6" fillId="5" borderId="8" xfId="1" applyNumberFormat="1" applyFont="1" applyFill="1" applyBorder="1"/>
    <xf numFmtId="165" fontId="7" fillId="3" borderId="1" xfId="2" applyNumberFormat="1" applyFont="1" applyFill="1" applyBorder="1"/>
    <xf numFmtId="165" fontId="5" fillId="3" borderId="22" xfId="0" applyNumberFormat="1" applyFont="1" applyFill="1" applyBorder="1"/>
    <xf numFmtId="165" fontId="9" fillId="3" borderId="22" xfId="1" applyNumberFormat="1" applyFont="1" applyFill="1" applyBorder="1"/>
    <xf numFmtId="165" fontId="4" fillId="5" borderId="22" xfId="0" applyNumberFormat="1" applyFont="1" applyFill="1" applyBorder="1"/>
    <xf numFmtId="165" fontId="6" fillId="5" borderId="22" xfId="2" applyNumberFormat="1" applyFont="1" applyFill="1" applyBorder="1"/>
    <xf numFmtId="0" fontId="6" fillId="0" borderId="5" xfId="2" applyFont="1" applyFill="1" applyBorder="1"/>
    <xf numFmtId="0" fontId="6" fillId="3" borderId="23" xfId="2" applyFont="1" applyFill="1" applyBorder="1"/>
    <xf numFmtId="15" fontId="7" fillId="2" borderId="0" xfId="1" applyNumberFormat="1" applyFont="1" applyFill="1"/>
    <xf numFmtId="165" fontId="6" fillId="0" borderId="0" xfId="1" applyNumberFormat="1" applyFont="1" applyBorder="1"/>
    <xf numFmtId="168" fontId="7" fillId="6" borderId="0" xfId="6" applyNumberFormat="1" applyFont="1" applyFill="1" applyBorder="1" applyAlignment="1">
      <alignment horizontal="center"/>
    </xf>
    <xf numFmtId="0" fontId="7" fillId="9" borderId="0" xfId="1" applyFont="1" applyFill="1" applyBorder="1" applyAlignment="1">
      <alignment horizontal="center" wrapText="1"/>
    </xf>
    <xf numFmtId="0" fontId="7" fillId="9" borderId="0" xfId="1" applyFont="1" applyFill="1" applyBorder="1" applyAlignment="1">
      <alignment horizontal="center"/>
    </xf>
    <xf numFmtId="165" fontId="6" fillId="9" borderId="15" xfId="1" applyNumberFormat="1" applyFont="1" applyFill="1" applyBorder="1"/>
    <xf numFmtId="165" fontId="6" fillId="0" borderId="24" xfId="1" applyNumberFormat="1" applyFont="1" applyBorder="1"/>
    <xf numFmtId="165" fontId="6" fillId="9" borderId="25" xfId="1" applyNumberFormat="1" applyFont="1" applyFill="1" applyBorder="1"/>
    <xf numFmtId="165" fontId="6" fillId="9" borderId="26" xfId="1" applyNumberFormat="1" applyFont="1" applyFill="1" applyBorder="1"/>
    <xf numFmtId="0" fontId="0" fillId="0" borderId="0" xfId="2" applyFont="1"/>
  </cellXfs>
  <cellStyles count="7">
    <cellStyle name="Comma 2" xfId="3"/>
    <cellStyle name="Currency" xfId="6" builtinId="4"/>
    <cellStyle name="Currency 2" xfId="5"/>
    <cellStyle name="Normal" xfId="0" builtinId="0"/>
    <cellStyle name="Normal 2" xfId="1"/>
    <cellStyle name="Normal 2 2" xfId="2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pane ySplit="3" topLeftCell="A19" activePane="bottomLeft" state="frozen"/>
      <selection pane="bottomLeft" activeCell="A3" sqref="A3"/>
    </sheetView>
  </sheetViews>
  <sheetFormatPr defaultColWidth="8.6640625" defaultRowHeight="13.8" x14ac:dyDescent="0.3"/>
  <cols>
    <col min="1" max="1" width="12.33203125" style="6" customWidth="1"/>
    <col min="2" max="2" width="26.109375" style="6" customWidth="1"/>
    <col min="3" max="3" width="15.33203125" style="6" customWidth="1"/>
    <col min="4" max="8" width="9.88671875" style="6" hidden="1" customWidth="1"/>
    <col min="9" max="9" width="18" style="6" hidden="1" customWidth="1"/>
    <col min="10" max="10" width="13.5546875" style="6" customWidth="1"/>
    <col min="11" max="11" width="21.5546875" style="6" customWidth="1"/>
    <col min="12" max="12" width="16.5546875" style="6" customWidth="1"/>
    <col min="13" max="16384" width="8.6640625" style="6"/>
  </cols>
  <sheetData>
    <row r="1" spans="1:11" x14ac:dyDescent="0.3">
      <c r="A1" s="6" t="s">
        <v>13</v>
      </c>
      <c r="B1" s="7"/>
      <c r="C1" s="7"/>
    </row>
    <row r="2" spans="1:11" ht="14.4" thickBot="1" x14ac:dyDescent="0.35">
      <c r="A2" s="6" t="s">
        <v>14</v>
      </c>
      <c r="B2" s="61"/>
      <c r="C2" s="7"/>
    </row>
    <row r="3" spans="1:11" ht="40.200000000000003" customHeight="1" thickTop="1" thickBot="1" x14ac:dyDescent="0.35">
      <c r="A3" s="8">
        <v>44170</v>
      </c>
      <c r="B3" s="7"/>
      <c r="C3" s="9"/>
      <c r="D3" s="10">
        <v>2018</v>
      </c>
      <c r="E3" s="10">
        <v>2018</v>
      </c>
      <c r="F3" s="10">
        <v>2018</v>
      </c>
      <c r="G3" s="10">
        <v>2018</v>
      </c>
      <c r="H3" s="10">
        <v>2018</v>
      </c>
      <c r="I3" s="18">
        <v>2018</v>
      </c>
      <c r="J3" s="54">
        <v>89142.5</v>
      </c>
      <c r="K3" s="25"/>
    </row>
    <row r="4" spans="1:11" ht="30" customHeight="1" thickTop="1" thickBot="1" x14ac:dyDescent="0.35">
      <c r="A4" s="52" t="s">
        <v>9</v>
      </c>
      <c r="B4" s="39" t="s">
        <v>1</v>
      </c>
      <c r="C4" s="40" t="s">
        <v>0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9" t="s">
        <v>7</v>
      </c>
      <c r="J4" s="55">
        <v>89143</v>
      </c>
      <c r="K4" s="56" t="s">
        <v>12</v>
      </c>
    </row>
    <row r="5" spans="1:11" ht="15" thickTop="1" thickBot="1" x14ac:dyDescent="0.35">
      <c r="A5" s="6" t="s">
        <v>8</v>
      </c>
      <c r="B5" s="12">
        <v>101</v>
      </c>
      <c r="C5" s="24">
        <v>2.6934317999999999E-2</v>
      </c>
      <c r="D5" s="41" t="e">
        <f>#REF!*1.01</f>
        <v>#REF!</v>
      </c>
      <c r="E5" s="42" t="e">
        <f>#REF!*1.025</f>
        <v>#REF!</v>
      </c>
      <c r="F5" s="43" t="e">
        <f>#REF!*1.03</f>
        <v>#REF!</v>
      </c>
      <c r="G5" s="43" t="e">
        <f>#REF!*1.035</f>
        <v>#REF!</v>
      </c>
      <c r="H5" s="43" t="e">
        <f>#REF!*1.04</f>
        <v>#REF!</v>
      </c>
      <c r="I5" s="44" t="e">
        <f>#REF!*1.045</f>
        <v>#REF!</v>
      </c>
      <c r="J5" s="57">
        <f>C5*J3</f>
        <v>2400.9924423150001</v>
      </c>
      <c r="K5" s="57">
        <f>J5/12</f>
        <v>200.08270352625001</v>
      </c>
    </row>
    <row r="6" spans="1:11" ht="15" thickTop="1" thickBot="1" x14ac:dyDescent="0.35">
      <c r="A6" s="6" t="s">
        <v>8</v>
      </c>
      <c r="B6" s="14">
        <v>102</v>
      </c>
      <c r="C6" s="24">
        <v>2.6934317999999999E-2</v>
      </c>
      <c r="D6" s="1" t="e">
        <f>#REF!*1.01</f>
        <v>#REF!</v>
      </c>
      <c r="E6" s="2" t="e">
        <f>#REF!*1.025</f>
        <v>#REF!</v>
      </c>
      <c r="F6" s="13" t="e">
        <f>#REF!*1.03</f>
        <v>#REF!</v>
      </c>
      <c r="G6" s="13" t="e">
        <f>#REF!*1.035</f>
        <v>#REF!</v>
      </c>
      <c r="H6" s="13" t="e">
        <f>#REF!*1.04</f>
        <v>#REF!</v>
      </c>
      <c r="I6" s="20" t="e">
        <f>#REF!*1.045</f>
        <v>#REF!</v>
      </c>
      <c r="J6" s="57">
        <f>C6*J3</f>
        <v>2400.9924423150001</v>
      </c>
      <c r="K6" s="57">
        <f t="shared" ref="K6:K44" si="0">J6/12</f>
        <v>200.08270352625001</v>
      </c>
    </row>
    <row r="7" spans="1:11" ht="15" thickTop="1" thickBot="1" x14ac:dyDescent="0.35">
      <c r="A7" s="6" t="s">
        <v>8</v>
      </c>
      <c r="B7" s="14">
        <v>103</v>
      </c>
      <c r="C7" s="24">
        <v>2.6934317999999999E-2</v>
      </c>
      <c r="D7" s="1" t="e">
        <f>#REF!*1.01</f>
        <v>#REF!</v>
      </c>
      <c r="E7" s="2" t="e">
        <f>#REF!*1.025</f>
        <v>#REF!</v>
      </c>
      <c r="F7" s="13" t="e">
        <f>#REF!*1.03</f>
        <v>#REF!</v>
      </c>
      <c r="G7" s="13" t="e">
        <f>#REF!*1.035</f>
        <v>#REF!</v>
      </c>
      <c r="H7" s="13" t="e">
        <f>#REF!*1.04</f>
        <v>#REF!</v>
      </c>
      <c r="I7" s="20" t="e">
        <f>#REF!*1.045</f>
        <v>#REF!</v>
      </c>
      <c r="J7" s="57">
        <f>C7*J3</f>
        <v>2400.9924423150001</v>
      </c>
      <c r="K7" s="57">
        <f t="shared" si="0"/>
        <v>200.08270352625001</v>
      </c>
    </row>
    <row r="8" spans="1:11" ht="15" thickTop="1" thickBot="1" x14ac:dyDescent="0.35">
      <c r="A8" s="6" t="s">
        <v>8</v>
      </c>
      <c r="B8" s="14">
        <v>104</v>
      </c>
      <c r="C8" s="24">
        <v>2.6934317999999999E-2</v>
      </c>
      <c r="D8" s="1" t="e">
        <f>#REF!*1.01</f>
        <v>#REF!</v>
      </c>
      <c r="E8" s="2" t="e">
        <f>#REF!*1.025</f>
        <v>#REF!</v>
      </c>
      <c r="F8" s="13" t="e">
        <f>#REF!*1.03</f>
        <v>#REF!</v>
      </c>
      <c r="G8" s="13" t="e">
        <f>#REF!*1.035</f>
        <v>#REF!</v>
      </c>
      <c r="H8" s="13" t="e">
        <f>#REF!*1.04</f>
        <v>#REF!</v>
      </c>
      <c r="I8" s="20" t="e">
        <f>#REF!*1.045</f>
        <v>#REF!</v>
      </c>
      <c r="J8" s="57">
        <f>C8*J3</f>
        <v>2400.9924423150001</v>
      </c>
      <c r="K8" s="57">
        <f t="shared" si="0"/>
        <v>200.08270352625001</v>
      </c>
    </row>
    <row r="9" spans="1:11" ht="15" thickTop="1" thickBot="1" x14ac:dyDescent="0.35">
      <c r="A9" s="6" t="s">
        <v>10</v>
      </c>
      <c r="B9" s="14">
        <v>201</v>
      </c>
      <c r="C9" s="23">
        <v>2.2996671E-2</v>
      </c>
      <c r="D9" s="1" t="e">
        <f>#REF!*1.01</f>
        <v>#REF!</v>
      </c>
      <c r="E9" s="2" t="e">
        <f>#REF!*1.025</f>
        <v>#REF!</v>
      </c>
      <c r="F9" s="13" t="e">
        <f>#REF!*1.03</f>
        <v>#REF!</v>
      </c>
      <c r="G9" s="13" t="e">
        <f>#REF!*1.035</f>
        <v>#REF!</v>
      </c>
      <c r="H9" s="13" t="e">
        <f>#REF!*1.04</f>
        <v>#REF!</v>
      </c>
      <c r="I9" s="20" t="e">
        <f>#REF!*1.045</f>
        <v>#REF!</v>
      </c>
      <c r="J9" s="57">
        <f>C9*J3</f>
        <v>2049.9807446175</v>
      </c>
      <c r="K9" s="57">
        <f t="shared" si="0"/>
        <v>170.83172871812499</v>
      </c>
    </row>
    <row r="10" spans="1:11" ht="15" thickTop="1" thickBot="1" x14ac:dyDescent="0.35">
      <c r="A10" s="6" t="s">
        <v>10</v>
      </c>
      <c r="B10" s="14">
        <v>202</v>
      </c>
      <c r="C10" s="23">
        <v>2.2996671E-2</v>
      </c>
      <c r="D10" s="1" t="e">
        <f>#REF!*1.01</f>
        <v>#REF!</v>
      </c>
      <c r="E10" s="2" t="e">
        <f>#REF!*1.025</f>
        <v>#REF!</v>
      </c>
      <c r="F10" s="13" t="e">
        <f>#REF!*1.03</f>
        <v>#REF!</v>
      </c>
      <c r="G10" s="13" t="e">
        <f>#REF!*1.035</f>
        <v>#REF!</v>
      </c>
      <c r="H10" s="13" t="e">
        <f>#REF!*1.04</f>
        <v>#REF!</v>
      </c>
      <c r="I10" s="20" t="e">
        <f>#REF!*1.045</f>
        <v>#REF!</v>
      </c>
      <c r="J10" s="57">
        <f>C10*J3</f>
        <v>2049.9807446175</v>
      </c>
      <c r="K10" s="57">
        <f t="shared" si="0"/>
        <v>170.83172871812499</v>
      </c>
    </row>
    <row r="11" spans="1:11" ht="15" thickTop="1" thickBot="1" x14ac:dyDescent="0.35">
      <c r="A11" s="6" t="s">
        <v>10</v>
      </c>
      <c r="B11" s="14">
        <v>203</v>
      </c>
      <c r="C11" s="23">
        <v>2.2996671E-2</v>
      </c>
      <c r="D11" s="1" t="e">
        <f>#REF!*1.01</f>
        <v>#REF!</v>
      </c>
      <c r="E11" s="2" t="e">
        <f>#REF!*1.025</f>
        <v>#REF!</v>
      </c>
      <c r="F11" s="13" t="e">
        <f>#REF!*1.03</f>
        <v>#REF!</v>
      </c>
      <c r="G11" s="13" t="e">
        <f>#REF!*1.035</f>
        <v>#REF!</v>
      </c>
      <c r="H11" s="13" t="e">
        <f>#REF!*1.04</f>
        <v>#REF!</v>
      </c>
      <c r="I11" s="20" t="e">
        <f>#REF!*1.045</f>
        <v>#REF!</v>
      </c>
      <c r="J11" s="57">
        <f>C11*J3</f>
        <v>2049.9807446175</v>
      </c>
      <c r="K11" s="57">
        <f t="shared" si="0"/>
        <v>170.83172871812499</v>
      </c>
    </row>
    <row r="12" spans="1:11" ht="15" thickTop="1" thickBot="1" x14ac:dyDescent="0.35">
      <c r="A12" s="6" t="s">
        <v>10</v>
      </c>
      <c r="B12" s="14">
        <v>204</v>
      </c>
      <c r="C12" s="23">
        <v>2.2996671E-2</v>
      </c>
      <c r="D12" s="1" t="e">
        <f>#REF!*1.01</f>
        <v>#REF!</v>
      </c>
      <c r="E12" s="2" t="e">
        <f>#REF!*1.025</f>
        <v>#REF!</v>
      </c>
      <c r="F12" s="13" t="e">
        <f>#REF!*1.03</f>
        <v>#REF!</v>
      </c>
      <c r="G12" s="13" t="e">
        <f>#REF!*1.035</f>
        <v>#REF!</v>
      </c>
      <c r="H12" s="13" t="e">
        <f>#REF!*1.04</f>
        <v>#REF!</v>
      </c>
      <c r="I12" s="20" t="e">
        <f>#REF!*1.045</f>
        <v>#REF!</v>
      </c>
      <c r="J12" s="57">
        <f>C12*J3</f>
        <v>2049.9807446175</v>
      </c>
      <c r="K12" s="57">
        <f t="shared" si="0"/>
        <v>170.83172871812499</v>
      </c>
    </row>
    <row r="13" spans="1:11" ht="15" thickTop="1" thickBot="1" x14ac:dyDescent="0.35">
      <c r="A13" s="6" t="s">
        <v>8</v>
      </c>
      <c r="B13" s="15">
        <v>301</v>
      </c>
      <c r="C13" s="22">
        <v>2.6934317999999999E-2</v>
      </c>
      <c r="D13" s="4" t="e">
        <f>#REF!*1.01</f>
        <v>#REF!</v>
      </c>
      <c r="E13" s="5" t="e">
        <f>#REF!*1.025</f>
        <v>#REF!</v>
      </c>
      <c r="F13" s="16" t="e">
        <f>#REF!*1.03</f>
        <v>#REF!</v>
      </c>
      <c r="G13" s="16" t="e">
        <f>#REF!*1.035</f>
        <v>#REF!</v>
      </c>
      <c r="H13" s="16" t="e">
        <f>#REF!*1.04</f>
        <v>#REF!</v>
      </c>
      <c r="I13" s="21" t="e">
        <f>#REF!*1.045</f>
        <v>#REF!</v>
      </c>
      <c r="J13" s="57">
        <f>C13*J3</f>
        <v>2400.9924423150001</v>
      </c>
      <c r="K13" s="57">
        <f t="shared" si="0"/>
        <v>200.08270352625001</v>
      </c>
    </row>
    <row r="14" spans="1:11" ht="15" thickTop="1" thickBot="1" x14ac:dyDescent="0.35">
      <c r="A14" s="6" t="s">
        <v>8</v>
      </c>
      <c r="B14" s="14">
        <v>302</v>
      </c>
      <c r="C14" s="22">
        <v>2.6934317999999999E-2</v>
      </c>
      <c r="D14" s="1" t="e">
        <f>#REF!*1.01</f>
        <v>#REF!</v>
      </c>
      <c r="E14" s="2" t="e">
        <f>#REF!*1.025</f>
        <v>#REF!</v>
      </c>
      <c r="F14" s="13" t="e">
        <f>#REF!*1.03</f>
        <v>#REF!</v>
      </c>
      <c r="G14" s="13" t="e">
        <f>#REF!*1.035</f>
        <v>#REF!</v>
      </c>
      <c r="H14" s="13" t="e">
        <f>#REF!*1.04</f>
        <v>#REF!</v>
      </c>
      <c r="I14" s="20" t="e">
        <f>#REF!*1.045</f>
        <v>#REF!</v>
      </c>
      <c r="J14" s="57">
        <f>C14*J3</f>
        <v>2400.9924423150001</v>
      </c>
      <c r="K14" s="57">
        <f t="shared" si="0"/>
        <v>200.08270352625001</v>
      </c>
    </row>
    <row r="15" spans="1:11" ht="15" thickTop="1" thickBot="1" x14ac:dyDescent="0.35">
      <c r="A15" s="6" t="s">
        <v>8</v>
      </c>
      <c r="B15" s="14">
        <v>303</v>
      </c>
      <c r="C15" s="22">
        <v>2.6934317999999999E-2</v>
      </c>
      <c r="D15" s="1" t="e">
        <f>#REF!*1.01</f>
        <v>#REF!</v>
      </c>
      <c r="E15" s="2" t="e">
        <f>#REF!*1.025</f>
        <v>#REF!</v>
      </c>
      <c r="F15" s="13" t="e">
        <f>#REF!*1.03</f>
        <v>#REF!</v>
      </c>
      <c r="G15" s="13" t="e">
        <f>#REF!*1.035</f>
        <v>#REF!</v>
      </c>
      <c r="H15" s="13" t="e">
        <f>#REF!*1.04</f>
        <v>#REF!</v>
      </c>
      <c r="I15" s="20" t="e">
        <f>#REF!*1.045</f>
        <v>#REF!</v>
      </c>
      <c r="J15" s="57">
        <f>C15*J3</f>
        <v>2400.9924423150001</v>
      </c>
      <c r="K15" s="57">
        <f t="shared" si="0"/>
        <v>200.08270352625001</v>
      </c>
    </row>
    <row r="16" spans="1:11" ht="15" thickTop="1" thickBot="1" x14ac:dyDescent="0.35">
      <c r="A16" s="6" t="s">
        <v>8</v>
      </c>
      <c r="B16" s="14">
        <v>304</v>
      </c>
      <c r="C16" s="22">
        <v>2.6934317999999999E-2</v>
      </c>
      <c r="D16" s="1" t="e">
        <f>#REF!*1.01</f>
        <v>#REF!</v>
      </c>
      <c r="E16" s="2" t="e">
        <f>#REF!*1.025</f>
        <v>#REF!</v>
      </c>
      <c r="F16" s="13" t="e">
        <f>#REF!*1.03</f>
        <v>#REF!</v>
      </c>
      <c r="G16" s="13" t="e">
        <f>#REF!*1.035</f>
        <v>#REF!</v>
      </c>
      <c r="H16" s="13" t="e">
        <f>#REF!*1.04</f>
        <v>#REF!</v>
      </c>
      <c r="I16" s="20" t="e">
        <f>#REF!*1.045</f>
        <v>#REF!</v>
      </c>
      <c r="J16" s="57">
        <f>C16*J3</f>
        <v>2400.9924423150001</v>
      </c>
      <c r="K16" s="57">
        <f t="shared" si="0"/>
        <v>200.08270352625001</v>
      </c>
    </row>
    <row r="17" spans="1:11" ht="15" thickTop="1" thickBot="1" x14ac:dyDescent="0.35">
      <c r="A17" s="6" t="s">
        <v>10</v>
      </c>
      <c r="B17" s="14">
        <v>401</v>
      </c>
      <c r="C17" s="23">
        <v>2.2996671E-2</v>
      </c>
      <c r="D17" s="1" t="e">
        <f>#REF!*1.01</f>
        <v>#REF!</v>
      </c>
      <c r="E17" s="2" t="e">
        <f>#REF!*1.025</f>
        <v>#REF!</v>
      </c>
      <c r="F17" s="13" t="e">
        <f>#REF!*1.03</f>
        <v>#REF!</v>
      </c>
      <c r="G17" s="13" t="e">
        <f>#REF!*1.035</f>
        <v>#REF!</v>
      </c>
      <c r="H17" s="13" t="e">
        <f>#REF!*1.04</f>
        <v>#REF!</v>
      </c>
      <c r="I17" s="20" t="e">
        <f>#REF!*1.045</f>
        <v>#REF!</v>
      </c>
      <c r="J17" s="57">
        <f>C17*J3</f>
        <v>2049.9807446175</v>
      </c>
      <c r="K17" s="57">
        <f t="shared" si="0"/>
        <v>170.83172871812499</v>
      </c>
    </row>
    <row r="18" spans="1:11" ht="15" thickTop="1" thickBot="1" x14ac:dyDescent="0.35">
      <c r="A18" s="6" t="s">
        <v>10</v>
      </c>
      <c r="B18" s="14">
        <v>402</v>
      </c>
      <c r="C18" s="23">
        <v>2.2996671E-2</v>
      </c>
      <c r="D18" s="1" t="e">
        <f>#REF!*1.01</f>
        <v>#REF!</v>
      </c>
      <c r="E18" s="2" t="e">
        <f>#REF!*1.025</f>
        <v>#REF!</v>
      </c>
      <c r="F18" s="13" t="e">
        <f>#REF!*1.03</f>
        <v>#REF!</v>
      </c>
      <c r="G18" s="13" t="e">
        <f>#REF!*1.035</f>
        <v>#REF!</v>
      </c>
      <c r="H18" s="13" t="e">
        <f>#REF!*1.04</f>
        <v>#REF!</v>
      </c>
      <c r="I18" s="20" t="e">
        <f>#REF!*1.045</f>
        <v>#REF!</v>
      </c>
      <c r="J18" s="57">
        <f>C18*J3</f>
        <v>2049.9807446175</v>
      </c>
      <c r="K18" s="57">
        <f t="shared" si="0"/>
        <v>170.83172871812499</v>
      </c>
    </row>
    <row r="19" spans="1:11" ht="15" thickTop="1" thickBot="1" x14ac:dyDescent="0.35">
      <c r="A19" s="6" t="s">
        <v>10</v>
      </c>
      <c r="B19" s="14">
        <v>403</v>
      </c>
      <c r="C19" s="23">
        <v>2.2996671E-2</v>
      </c>
      <c r="D19" s="1" t="e">
        <f>#REF!*1.01</f>
        <v>#REF!</v>
      </c>
      <c r="E19" s="2" t="e">
        <f>#REF!*1.025</f>
        <v>#REF!</v>
      </c>
      <c r="F19" s="13" t="e">
        <f>#REF!*1.03</f>
        <v>#REF!</v>
      </c>
      <c r="G19" s="13" t="e">
        <f>#REF!*1.035</f>
        <v>#REF!</v>
      </c>
      <c r="H19" s="13" t="e">
        <f>#REF!*1.04</f>
        <v>#REF!</v>
      </c>
      <c r="I19" s="20" t="e">
        <f>#REF!*1.045</f>
        <v>#REF!</v>
      </c>
      <c r="J19" s="57">
        <f>C19*J3</f>
        <v>2049.9807446175</v>
      </c>
      <c r="K19" s="57">
        <f t="shared" si="0"/>
        <v>170.83172871812499</v>
      </c>
    </row>
    <row r="20" spans="1:11" ht="15" thickTop="1" thickBot="1" x14ac:dyDescent="0.35">
      <c r="A20" s="6" t="s">
        <v>10</v>
      </c>
      <c r="B20" s="14">
        <v>404</v>
      </c>
      <c r="C20" s="23">
        <v>2.2996671E-2</v>
      </c>
      <c r="D20" s="1" t="e">
        <f>#REF!*1.01</f>
        <v>#REF!</v>
      </c>
      <c r="E20" s="2" t="e">
        <f>#REF!*1.025</f>
        <v>#REF!</v>
      </c>
      <c r="F20" s="13" t="e">
        <f>#REF!*1.03</f>
        <v>#REF!</v>
      </c>
      <c r="G20" s="13" t="e">
        <f>#REF!*1.035</f>
        <v>#REF!</v>
      </c>
      <c r="H20" s="13" t="e">
        <f>#REF!*1.04</f>
        <v>#REF!</v>
      </c>
      <c r="I20" s="20" t="e">
        <f>#REF!*1.045</f>
        <v>#REF!</v>
      </c>
      <c r="J20" s="57">
        <f>C20*J3</f>
        <v>2049.9807446175</v>
      </c>
      <c r="K20" s="57">
        <f t="shared" si="0"/>
        <v>170.83172871812499</v>
      </c>
    </row>
    <row r="21" spans="1:11" ht="15" thickTop="1" thickBot="1" x14ac:dyDescent="0.35">
      <c r="A21" s="6" t="s">
        <v>8</v>
      </c>
      <c r="B21" s="14">
        <v>501</v>
      </c>
      <c r="C21" s="24">
        <v>2.6934317999999999E-2</v>
      </c>
      <c r="D21" s="1" t="e">
        <f>#REF!*1.01</f>
        <v>#REF!</v>
      </c>
      <c r="E21" s="2" t="e">
        <f>#REF!*1.025</f>
        <v>#REF!</v>
      </c>
      <c r="F21" s="13" t="e">
        <f>#REF!*1.03</f>
        <v>#REF!</v>
      </c>
      <c r="G21" s="13" t="e">
        <f>#REF!*1.035</f>
        <v>#REF!</v>
      </c>
      <c r="H21" s="13" t="e">
        <f>#REF!*1.04</f>
        <v>#REF!</v>
      </c>
      <c r="I21" s="20" t="e">
        <f>#REF!*1.045</f>
        <v>#REF!</v>
      </c>
      <c r="J21" s="57">
        <f>C21*J3</f>
        <v>2400.9924423150001</v>
      </c>
      <c r="K21" s="57">
        <f t="shared" si="0"/>
        <v>200.08270352625001</v>
      </c>
    </row>
    <row r="22" spans="1:11" ht="15" thickTop="1" thickBot="1" x14ac:dyDescent="0.35">
      <c r="A22" s="6" t="s">
        <v>8</v>
      </c>
      <c r="B22" s="14">
        <v>502</v>
      </c>
      <c r="C22" s="24">
        <v>2.6934317999999999E-2</v>
      </c>
      <c r="D22" s="1" t="e">
        <f>#REF!*1.01</f>
        <v>#REF!</v>
      </c>
      <c r="E22" s="2" t="e">
        <f>#REF!*1.025</f>
        <v>#REF!</v>
      </c>
      <c r="F22" s="13" t="e">
        <f>#REF!*1.03</f>
        <v>#REF!</v>
      </c>
      <c r="G22" s="13" t="e">
        <f>#REF!*1.035</f>
        <v>#REF!</v>
      </c>
      <c r="H22" s="13" t="e">
        <f>#REF!*1.04</f>
        <v>#REF!</v>
      </c>
      <c r="I22" s="20" t="e">
        <f>#REF!*1.045</f>
        <v>#REF!</v>
      </c>
      <c r="J22" s="57">
        <f>C22*J3</f>
        <v>2400.9924423150001</v>
      </c>
      <c r="K22" s="57">
        <f t="shared" si="0"/>
        <v>200.08270352625001</v>
      </c>
    </row>
    <row r="23" spans="1:11" ht="15" thickTop="1" thickBot="1" x14ac:dyDescent="0.35">
      <c r="A23" s="6" t="s">
        <v>8</v>
      </c>
      <c r="B23" s="14">
        <v>503</v>
      </c>
      <c r="C23" s="24">
        <v>2.6934317999999999E-2</v>
      </c>
      <c r="D23" s="1" t="e">
        <f>#REF!*1.01</f>
        <v>#REF!</v>
      </c>
      <c r="E23" s="2" t="e">
        <f>#REF!*1.025</f>
        <v>#REF!</v>
      </c>
      <c r="F23" s="13" t="e">
        <f>#REF!*1.03</f>
        <v>#REF!</v>
      </c>
      <c r="G23" s="13" t="e">
        <f>#REF!*1.035</f>
        <v>#REF!</v>
      </c>
      <c r="H23" s="13" t="e">
        <f>#REF!*1.04</f>
        <v>#REF!</v>
      </c>
      <c r="I23" s="20" t="e">
        <f>#REF!*1.045</f>
        <v>#REF!</v>
      </c>
      <c r="J23" s="57">
        <f>C23*J3</f>
        <v>2400.9924423150001</v>
      </c>
      <c r="K23" s="57">
        <f t="shared" si="0"/>
        <v>200.08270352625001</v>
      </c>
    </row>
    <row r="24" spans="1:11" ht="15" thickTop="1" thickBot="1" x14ac:dyDescent="0.35">
      <c r="A24" s="6" t="s">
        <v>8</v>
      </c>
      <c r="B24" s="14">
        <v>504</v>
      </c>
      <c r="C24" s="24">
        <v>2.6934317999999999E-2</v>
      </c>
      <c r="D24" s="1" t="e">
        <f>#REF!*1.01</f>
        <v>#REF!</v>
      </c>
      <c r="E24" s="2" t="e">
        <f>#REF!*1.025</f>
        <v>#REF!</v>
      </c>
      <c r="F24" s="13" t="e">
        <f>#REF!*1.03</f>
        <v>#REF!</v>
      </c>
      <c r="G24" s="13" t="e">
        <f>#REF!*1.035</f>
        <v>#REF!</v>
      </c>
      <c r="H24" s="13" t="e">
        <f>#REF!*1.04</f>
        <v>#REF!</v>
      </c>
      <c r="I24" s="20" t="e">
        <f>#REF!*1.045</f>
        <v>#REF!</v>
      </c>
      <c r="J24" s="57">
        <f>C24*J3</f>
        <v>2400.9924423150001</v>
      </c>
      <c r="K24" s="57">
        <f t="shared" si="0"/>
        <v>200.08270352625001</v>
      </c>
    </row>
    <row r="25" spans="1:11" ht="15" thickTop="1" thickBot="1" x14ac:dyDescent="0.35">
      <c r="A25" s="6" t="s">
        <v>11</v>
      </c>
      <c r="B25" s="14">
        <v>601</v>
      </c>
      <c r="C25" s="23">
        <v>2.5736787000000001E-2</v>
      </c>
      <c r="D25" s="1" t="e">
        <f>#REF!*1.01</f>
        <v>#REF!</v>
      </c>
      <c r="E25" s="2" t="e">
        <f>#REF!*1.025</f>
        <v>#REF!</v>
      </c>
      <c r="F25" s="13" t="e">
        <f>#REF!*1.03</f>
        <v>#REF!</v>
      </c>
      <c r="G25" s="13" t="e">
        <f>#REF!*1.035</f>
        <v>#REF!</v>
      </c>
      <c r="H25" s="13" t="e">
        <f>#REF!*1.04</f>
        <v>#REF!</v>
      </c>
      <c r="I25" s="20" t="e">
        <f>#REF!*1.045</f>
        <v>#REF!</v>
      </c>
      <c r="J25" s="57">
        <f>C25*J3</f>
        <v>2294.2415351475001</v>
      </c>
      <c r="K25" s="57">
        <f t="shared" si="0"/>
        <v>191.186794595625</v>
      </c>
    </row>
    <row r="26" spans="1:11" ht="15" thickTop="1" thickBot="1" x14ac:dyDescent="0.35">
      <c r="A26" s="6" t="s">
        <v>11</v>
      </c>
      <c r="B26" s="14">
        <v>602</v>
      </c>
      <c r="C26" s="23">
        <v>2.5736787000000001E-2</v>
      </c>
      <c r="D26" s="1" t="e">
        <f>#REF!*1.01</f>
        <v>#REF!</v>
      </c>
      <c r="E26" s="2" t="e">
        <f>#REF!*1.025</f>
        <v>#REF!</v>
      </c>
      <c r="F26" s="13" t="e">
        <f>#REF!*1.03</f>
        <v>#REF!</v>
      </c>
      <c r="G26" s="13" t="e">
        <f>#REF!*1.035</f>
        <v>#REF!</v>
      </c>
      <c r="H26" s="13" t="e">
        <f>#REF!*1.04</f>
        <v>#REF!</v>
      </c>
      <c r="I26" s="20" t="e">
        <f>#REF!*1.045</f>
        <v>#REF!</v>
      </c>
      <c r="J26" s="57">
        <f>C26*J3</f>
        <v>2294.2415351475001</v>
      </c>
      <c r="K26" s="57">
        <f t="shared" si="0"/>
        <v>191.186794595625</v>
      </c>
    </row>
    <row r="27" spans="1:11" ht="15" thickTop="1" thickBot="1" x14ac:dyDescent="0.35">
      <c r="A27" s="6" t="s">
        <v>11</v>
      </c>
      <c r="B27" s="15">
        <v>603</v>
      </c>
      <c r="C27" s="23">
        <v>2.5736787000000001E-2</v>
      </c>
      <c r="D27" s="4" t="e">
        <f>#REF!*1.01</f>
        <v>#REF!</v>
      </c>
      <c r="E27" s="5" t="e">
        <f>#REF!*1.025</f>
        <v>#REF!</v>
      </c>
      <c r="F27" s="16" t="e">
        <f>#REF!*1.03</f>
        <v>#REF!</v>
      </c>
      <c r="G27" s="16" t="e">
        <f>#REF!*1.035</f>
        <v>#REF!</v>
      </c>
      <c r="H27" s="16" t="e">
        <f>#REF!*1.04</f>
        <v>#REF!</v>
      </c>
      <c r="I27" s="21" t="e">
        <f>#REF!*1.045</f>
        <v>#REF!</v>
      </c>
      <c r="J27" s="57">
        <f>C27*J3</f>
        <v>2294.2415351475001</v>
      </c>
      <c r="K27" s="57">
        <f t="shared" si="0"/>
        <v>191.186794595625</v>
      </c>
    </row>
    <row r="28" spans="1:11" ht="15" thickTop="1" thickBot="1" x14ac:dyDescent="0.35">
      <c r="A28" s="6" t="s">
        <v>11</v>
      </c>
      <c r="B28" s="14">
        <v>604</v>
      </c>
      <c r="C28" s="23">
        <v>2.5736787000000001E-2</v>
      </c>
      <c r="D28" s="1" t="e">
        <f>#REF!*1.01</f>
        <v>#REF!</v>
      </c>
      <c r="E28" s="2" t="e">
        <f>#REF!*1.025</f>
        <v>#REF!</v>
      </c>
      <c r="F28" s="13" t="e">
        <f>#REF!*1.03</f>
        <v>#REF!</v>
      </c>
      <c r="G28" s="13" t="e">
        <f>#REF!*1.035</f>
        <v>#REF!</v>
      </c>
      <c r="H28" s="13" t="e">
        <f>#REF!*1.04</f>
        <v>#REF!</v>
      </c>
      <c r="I28" s="20" t="e">
        <f>#REF!*1.045</f>
        <v>#REF!</v>
      </c>
      <c r="J28" s="57">
        <f>C28*J3</f>
        <v>2294.2415351475001</v>
      </c>
      <c r="K28" s="57">
        <f t="shared" si="0"/>
        <v>191.186794595625</v>
      </c>
    </row>
    <row r="29" spans="1:11" ht="15" thickTop="1" thickBot="1" x14ac:dyDescent="0.35">
      <c r="A29" s="6" t="s">
        <v>11</v>
      </c>
      <c r="B29" s="14">
        <v>701</v>
      </c>
      <c r="C29" s="23">
        <v>2.5736787000000001E-2</v>
      </c>
      <c r="D29" s="1" t="e">
        <f>#REF!*1.01</f>
        <v>#REF!</v>
      </c>
      <c r="E29" s="2" t="e">
        <f>#REF!*1.025</f>
        <v>#REF!</v>
      </c>
      <c r="F29" s="13" t="e">
        <f>#REF!*1.03</f>
        <v>#REF!</v>
      </c>
      <c r="G29" s="13" t="e">
        <f>#REF!*1.035</f>
        <v>#REF!</v>
      </c>
      <c r="H29" s="13" t="e">
        <f>#REF!*1.04</f>
        <v>#REF!</v>
      </c>
      <c r="I29" s="20" t="e">
        <f>#REF!*1.045</f>
        <v>#REF!</v>
      </c>
      <c r="J29" s="57">
        <f>C29*J3</f>
        <v>2294.2415351475001</v>
      </c>
      <c r="K29" s="57">
        <f t="shared" si="0"/>
        <v>191.186794595625</v>
      </c>
    </row>
    <row r="30" spans="1:11" ht="15" thickTop="1" thickBot="1" x14ac:dyDescent="0.35">
      <c r="A30" s="6" t="s">
        <v>11</v>
      </c>
      <c r="B30" s="14">
        <v>702</v>
      </c>
      <c r="C30" s="23">
        <v>2.5736787000000001E-2</v>
      </c>
      <c r="D30" s="1" t="e">
        <f>#REF!*1.01</f>
        <v>#REF!</v>
      </c>
      <c r="E30" s="2" t="e">
        <f>#REF!*1.025</f>
        <v>#REF!</v>
      </c>
      <c r="F30" s="13" t="e">
        <f>#REF!*1.03</f>
        <v>#REF!</v>
      </c>
      <c r="G30" s="13" t="e">
        <f>#REF!*1.035</f>
        <v>#REF!</v>
      </c>
      <c r="H30" s="13" t="e">
        <f>#REF!*1.04</f>
        <v>#REF!</v>
      </c>
      <c r="I30" s="20" t="e">
        <f>#REF!*1.045</f>
        <v>#REF!</v>
      </c>
      <c r="J30" s="57">
        <f>C30*J3</f>
        <v>2294.2415351475001</v>
      </c>
      <c r="K30" s="57">
        <f t="shared" si="0"/>
        <v>191.186794595625</v>
      </c>
    </row>
    <row r="31" spans="1:11" ht="15" thickTop="1" thickBot="1" x14ac:dyDescent="0.35">
      <c r="A31" s="6" t="s">
        <v>11</v>
      </c>
      <c r="B31" s="14">
        <v>703</v>
      </c>
      <c r="C31" s="23">
        <v>2.5736787000000001E-2</v>
      </c>
      <c r="D31" s="1" t="e">
        <f>#REF!*1.01</f>
        <v>#REF!</v>
      </c>
      <c r="E31" s="2" t="e">
        <f>#REF!*1.025</f>
        <v>#REF!</v>
      </c>
      <c r="F31" s="13" t="e">
        <f>#REF!*1.03</f>
        <v>#REF!</v>
      </c>
      <c r="G31" s="13" t="e">
        <f>#REF!*1.035</f>
        <v>#REF!</v>
      </c>
      <c r="H31" s="13" t="e">
        <f>#REF!*1.04</f>
        <v>#REF!</v>
      </c>
      <c r="I31" s="20" t="e">
        <f>#REF!*1.045</f>
        <v>#REF!</v>
      </c>
      <c r="J31" s="57">
        <f>C31*J3</f>
        <v>2294.2415351475001</v>
      </c>
      <c r="K31" s="57">
        <f t="shared" si="0"/>
        <v>191.186794595625</v>
      </c>
    </row>
    <row r="32" spans="1:11" ht="15" thickTop="1" thickBot="1" x14ac:dyDescent="0.35">
      <c r="A32" s="6" t="s">
        <v>11</v>
      </c>
      <c r="B32" s="14">
        <v>704</v>
      </c>
      <c r="C32" s="23">
        <v>2.5736787000000001E-2</v>
      </c>
      <c r="D32" s="1" t="e">
        <f>#REF!*1.01</f>
        <v>#REF!</v>
      </c>
      <c r="E32" s="2" t="e">
        <f>#REF!*1.025</f>
        <v>#REF!</v>
      </c>
      <c r="F32" s="13" t="e">
        <f>#REF!*1.03</f>
        <v>#REF!</v>
      </c>
      <c r="G32" s="13" t="e">
        <f>#REF!*1.035</f>
        <v>#REF!</v>
      </c>
      <c r="H32" s="13" t="e">
        <f>#REF!*1.04</f>
        <v>#REF!</v>
      </c>
      <c r="I32" s="20" t="e">
        <f>#REF!*1.045</f>
        <v>#REF!</v>
      </c>
      <c r="J32" s="57">
        <f>C32*J3</f>
        <v>2294.2415351475001</v>
      </c>
      <c r="K32" s="57">
        <f t="shared" si="0"/>
        <v>191.186794595625</v>
      </c>
    </row>
    <row r="33" spans="1:12" ht="15" thickTop="1" thickBot="1" x14ac:dyDescent="0.35">
      <c r="A33" s="6" t="s">
        <v>11</v>
      </c>
      <c r="B33" s="14">
        <v>801</v>
      </c>
      <c r="C33" s="23">
        <v>2.5736787000000001E-2</v>
      </c>
      <c r="D33" s="1" t="e">
        <f>#REF!*1.01</f>
        <v>#REF!</v>
      </c>
      <c r="E33" s="2" t="e">
        <f>#REF!*1.025</f>
        <v>#REF!</v>
      </c>
      <c r="F33" s="13" t="e">
        <f>#REF!*1.03</f>
        <v>#REF!</v>
      </c>
      <c r="G33" s="13" t="e">
        <f>#REF!*1.035</f>
        <v>#REF!</v>
      </c>
      <c r="H33" s="13" t="e">
        <f>#REF!*1.04</f>
        <v>#REF!</v>
      </c>
      <c r="I33" s="20" t="e">
        <f>#REF!*1.045</f>
        <v>#REF!</v>
      </c>
      <c r="J33" s="57">
        <f>C33*J3</f>
        <v>2294.2415351475001</v>
      </c>
      <c r="K33" s="57">
        <f t="shared" si="0"/>
        <v>191.186794595625</v>
      </c>
    </row>
    <row r="34" spans="1:12" ht="15" thickTop="1" thickBot="1" x14ac:dyDescent="0.35">
      <c r="A34" s="6" t="s">
        <v>11</v>
      </c>
      <c r="B34" s="14">
        <v>802</v>
      </c>
      <c r="C34" s="23">
        <v>2.5736787000000001E-2</v>
      </c>
      <c r="D34" s="1" t="e">
        <f>#REF!*1.01</f>
        <v>#REF!</v>
      </c>
      <c r="E34" s="2" t="e">
        <f>#REF!*1.025</f>
        <v>#REF!</v>
      </c>
      <c r="F34" s="13" t="e">
        <f>#REF!*1.03</f>
        <v>#REF!</v>
      </c>
      <c r="G34" s="13" t="e">
        <f>#REF!*1.035</f>
        <v>#REF!</v>
      </c>
      <c r="H34" s="13" t="e">
        <f>#REF!*1.04</f>
        <v>#REF!</v>
      </c>
      <c r="I34" s="20" t="e">
        <f>#REF!*1.045</f>
        <v>#REF!</v>
      </c>
      <c r="J34" s="57">
        <f>C34*J3</f>
        <v>2294.2415351475001</v>
      </c>
      <c r="K34" s="57">
        <f t="shared" si="0"/>
        <v>191.186794595625</v>
      </c>
    </row>
    <row r="35" spans="1:12" ht="15" thickTop="1" thickBot="1" x14ac:dyDescent="0.35">
      <c r="A35" s="6" t="s">
        <v>11</v>
      </c>
      <c r="B35" s="14">
        <v>803</v>
      </c>
      <c r="C35" s="23">
        <v>2.5736787000000001E-2</v>
      </c>
      <c r="D35" s="1" t="e">
        <f>#REF!*1.01</f>
        <v>#REF!</v>
      </c>
      <c r="E35" s="2" t="e">
        <f>#REF!*1.025</f>
        <v>#REF!</v>
      </c>
      <c r="F35" s="13" t="e">
        <f>#REF!*1.03</f>
        <v>#REF!</v>
      </c>
      <c r="G35" s="13" t="e">
        <f>#REF!*1.035</f>
        <v>#REF!</v>
      </c>
      <c r="H35" s="13" t="e">
        <f>#REF!*1.04</f>
        <v>#REF!</v>
      </c>
      <c r="I35" s="20" t="e">
        <f>#REF!*1.045</f>
        <v>#REF!</v>
      </c>
      <c r="J35" s="57">
        <f>C35*J3</f>
        <v>2294.2415351475001</v>
      </c>
      <c r="K35" s="57">
        <f t="shared" si="0"/>
        <v>191.186794595625</v>
      </c>
    </row>
    <row r="36" spans="1:12" ht="15" thickTop="1" thickBot="1" x14ac:dyDescent="0.35">
      <c r="A36" s="6" t="s">
        <v>11</v>
      </c>
      <c r="B36" s="14">
        <v>804</v>
      </c>
      <c r="C36" s="23">
        <v>2.5736787000000001E-2</v>
      </c>
      <c r="D36" s="1" t="e">
        <f>#REF!*1.01</f>
        <v>#REF!</v>
      </c>
      <c r="E36" s="2" t="e">
        <f>#REF!*1.025</f>
        <v>#REF!</v>
      </c>
      <c r="F36" s="13" t="e">
        <f>#REF!*1.03</f>
        <v>#REF!</v>
      </c>
      <c r="G36" s="13" t="e">
        <f>#REF!*1.035</f>
        <v>#REF!</v>
      </c>
      <c r="H36" s="13" t="e">
        <f>#REF!*1.04</f>
        <v>#REF!</v>
      </c>
      <c r="I36" s="20" t="e">
        <f>#REF!*1.045</f>
        <v>#REF!</v>
      </c>
      <c r="J36" s="57">
        <f>C36*J3</f>
        <v>2294.2415351475001</v>
      </c>
      <c r="K36" s="57">
        <f t="shared" si="0"/>
        <v>191.186794595625</v>
      </c>
    </row>
    <row r="37" spans="1:12" ht="15" thickTop="1" thickBot="1" x14ac:dyDescent="0.35">
      <c r="A37" s="6" t="s">
        <v>10</v>
      </c>
      <c r="B37" s="14">
        <v>901</v>
      </c>
      <c r="C37" s="23">
        <v>2.2996671E-2</v>
      </c>
      <c r="D37" s="1" t="e">
        <f>#REF!*1.01</f>
        <v>#REF!</v>
      </c>
      <c r="E37" s="2" t="e">
        <f>#REF!*1.025</f>
        <v>#REF!</v>
      </c>
      <c r="F37" s="13" t="e">
        <f>#REF!*1.03</f>
        <v>#REF!</v>
      </c>
      <c r="G37" s="13" t="e">
        <f>#REF!*1.035</f>
        <v>#REF!</v>
      </c>
      <c r="H37" s="13" t="e">
        <f>#REF!*1.04</f>
        <v>#REF!</v>
      </c>
      <c r="I37" s="20" t="e">
        <f>#REF!*1.045</f>
        <v>#REF!</v>
      </c>
      <c r="J37" s="57">
        <f>C37*J3</f>
        <v>2049.9807446175</v>
      </c>
      <c r="K37" s="57">
        <f t="shared" si="0"/>
        <v>170.83172871812499</v>
      </c>
    </row>
    <row r="38" spans="1:12" ht="15" thickTop="1" thickBot="1" x14ac:dyDescent="0.35">
      <c r="A38" s="6" t="s">
        <v>10</v>
      </c>
      <c r="B38" s="14">
        <v>902</v>
      </c>
      <c r="C38" s="23">
        <v>2.2996671E-2</v>
      </c>
      <c r="D38" s="1" t="e">
        <f>#REF!*1.01</f>
        <v>#REF!</v>
      </c>
      <c r="E38" s="2" t="e">
        <f>#REF!*1.025</f>
        <v>#REF!</v>
      </c>
      <c r="F38" s="13" t="e">
        <f>#REF!*1.03</f>
        <v>#REF!</v>
      </c>
      <c r="G38" s="13" t="e">
        <f>#REF!*1.035</f>
        <v>#REF!</v>
      </c>
      <c r="H38" s="13" t="e">
        <f>#REF!*1.04</f>
        <v>#REF!</v>
      </c>
      <c r="I38" s="20" t="e">
        <f>#REF!*1.045</f>
        <v>#REF!</v>
      </c>
      <c r="J38" s="57">
        <f>C38*J3</f>
        <v>2049.9807446175</v>
      </c>
      <c r="K38" s="57">
        <f t="shared" si="0"/>
        <v>170.83172871812499</v>
      </c>
    </row>
    <row r="39" spans="1:12" ht="15" thickTop="1" thickBot="1" x14ac:dyDescent="0.35">
      <c r="A39" s="6" t="s">
        <v>10</v>
      </c>
      <c r="B39" s="14">
        <v>903</v>
      </c>
      <c r="C39" s="23">
        <v>2.2996671E-2</v>
      </c>
      <c r="D39" s="1" t="e">
        <f>#REF!*1.01</f>
        <v>#REF!</v>
      </c>
      <c r="E39" s="2" t="e">
        <f>#REF!*1.025</f>
        <v>#REF!</v>
      </c>
      <c r="F39" s="13" t="e">
        <f>#REF!*1.03</f>
        <v>#REF!</v>
      </c>
      <c r="G39" s="13" t="e">
        <f>#REF!*1.035</f>
        <v>#REF!</v>
      </c>
      <c r="H39" s="13" t="e">
        <f>#REF!*1.04</f>
        <v>#REF!</v>
      </c>
      <c r="I39" s="20" t="e">
        <f>#REF!*1.045</f>
        <v>#REF!</v>
      </c>
      <c r="J39" s="57">
        <f>C39*J3</f>
        <v>2049.9807446175</v>
      </c>
      <c r="K39" s="57">
        <f t="shared" si="0"/>
        <v>170.83172871812499</v>
      </c>
    </row>
    <row r="40" spans="1:12" ht="15" thickTop="1" thickBot="1" x14ac:dyDescent="0.35">
      <c r="A40" s="6" t="s">
        <v>10</v>
      </c>
      <c r="B40" s="17">
        <v>904</v>
      </c>
      <c r="C40" s="23">
        <v>2.2996671E-2</v>
      </c>
      <c r="D40" s="26" t="e">
        <f>#REF!*1.01</f>
        <v>#REF!</v>
      </c>
      <c r="E40" s="27" t="e">
        <f>#REF!*1.025</f>
        <v>#REF!</v>
      </c>
      <c r="F40" s="28" t="e">
        <f>#REF!*1.03</f>
        <v>#REF!</v>
      </c>
      <c r="G40" s="28" t="e">
        <f>#REF!*1.035</f>
        <v>#REF!</v>
      </c>
      <c r="H40" s="28" t="e">
        <f>#REF!*1.04</f>
        <v>#REF!</v>
      </c>
      <c r="I40" s="29" t="e">
        <f>#REF!*1.045</f>
        <v>#REF!</v>
      </c>
      <c r="J40" s="57">
        <f>C40*J3</f>
        <v>2049.9807446175</v>
      </c>
      <c r="K40" s="57">
        <f t="shared" si="0"/>
        <v>170.83172871812499</v>
      </c>
    </row>
    <row r="41" spans="1:12" ht="15" thickTop="1" thickBot="1" x14ac:dyDescent="0.35">
      <c r="A41" s="6" t="s">
        <v>10</v>
      </c>
      <c r="B41" s="51">
        <v>1001</v>
      </c>
      <c r="C41" s="23">
        <v>2.2996671E-2</v>
      </c>
      <c r="D41" s="46"/>
      <c r="E41" s="46"/>
      <c r="F41" s="47"/>
      <c r="G41" s="47"/>
      <c r="H41" s="47"/>
      <c r="I41" s="47"/>
      <c r="J41" s="57">
        <f>C41*J3</f>
        <v>2049.9807446175</v>
      </c>
      <c r="K41" s="57">
        <f t="shared" si="0"/>
        <v>170.83172871812499</v>
      </c>
      <c r="L41" s="30"/>
    </row>
    <row r="42" spans="1:12" ht="15" thickTop="1" thickBot="1" x14ac:dyDescent="0.35">
      <c r="A42" s="6" t="s">
        <v>10</v>
      </c>
      <c r="B42" s="14">
        <v>1002</v>
      </c>
      <c r="C42" s="23">
        <v>2.2996671E-2</v>
      </c>
      <c r="D42" s="48"/>
      <c r="E42" s="48"/>
      <c r="F42" s="48"/>
      <c r="G42" s="48"/>
      <c r="H42" s="48"/>
      <c r="I42" s="48"/>
      <c r="J42" s="57">
        <f>C42*J3</f>
        <v>2049.9807446175</v>
      </c>
      <c r="K42" s="57">
        <f t="shared" si="0"/>
        <v>170.83172871812499</v>
      </c>
      <c r="L42" s="30"/>
    </row>
    <row r="43" spans="1:12" ht="15" thickTop="1" thickBot="1" x14ac:dyDescent="0.35">
      <c r="A43" s="6" t="s">
        <v>10</v>
      </c>
      <c r="B43" s="50">
        <v>1003</v>
      </c>
      <c r="C43" s="23">
        <v>2.2996671E-2</v>
      </c>
      <c r="D43" s="49"/>
      <c r="E43" s="49"/>
      <c r="F43" s="49"/>
      <c r="G43" s="49"/>
      <c r="H43" s="49"/>
      <c r="I43" s="49"/>
      <c r="J43" s="57">
        <f>C43*J3</f>
        <v>2049.9807446175</v>
      </c>
      <c r="K43" s="57">
        <f t="shared" si="0"/>
        <v>170.83172871812499</v>
      </c>
      <c r="L43" s="30"/>
    </row>
    <row r="44" spans="1:12" ht="15" thickTop="1" thickBot="1" x14ac:dyDescent="0.35">
      <c r="A44" s="6" t="s">
        <v>10</v>
      </c>
      <c r="B44" s="51">
        <v>1004</v>
      </c>
      <c r="C44" s="23">
        <v>2.2996671E-2</v>
      </c>
      <c r="D44" s="45"/>
      <c r="E44" s="45"/>
      <c r="F44" s="45"/>
      <c r="G44" s="45"/>
      <c r="H44" s="45"/>
      <c r="I44" s="45"/>
      <c r="J44" s="59">
        <f>C44*J3</f>
        <v>2049.9807446175</v>
      </c>
      <c r="K44" s="60">
        <f t="shared" si="0"/>
        <v>170.83172871812499</v>
      </c>
      <c r="L44" s="30"/>
    </row>
    <row r="45" spans="1:12" ht="14.4" thickBot="1" x14ac:dyDescent="0.35">
      <c r="B45" s="31"/>
      <c r="C45" s="32">
        <f>SUM(C5:C44)</f>
        <v>0.99999999600000078</v>
      </c>
      <c r="D45" s="33"/>
      <c r="E45" s="33"/>
      <c r="F45" s="30"/>
      <c r="G45" s="30"/>
      <c r="H45" s="30"/>
      <c r="I45" s="30"/>
      <c r="J45" s="58">
        <f>SUM(J5:J44)</f>
        <v>89142.499643429997</v>
      </c>
      <c r="K45" s="58">
        <f>SUM(K5:K44)</f>
        <v>7428.5416369524983</v>
      </c>
      <c r="L45" s="53"/>
    </row>
    <row r="46" spans="1:12" ht="14.4" thickTop="1" x14ac:dyDescent="0.3">
      <c r="B46" s="34"/>
      <c r="C46" s="34"/>
      <c r="D46" s="33"/>
      <c r="E46" s="33"/>
      <c r="F46" s="30"/>
      <c r="G46" s="30"/>
      <c r="H46" s="30"/>
      <c r="I46" s="30"/>
      <c r="J46" s="30"/>
      <c r="K46" s="30"/>
      <c r="L46" s="30"/>
    </row>
    <row r="47" spans="1:12" x14ac:dyDescent="0.3">
      <c r="B47" s="35"/>
      <c r="C47" s="36"/>
      <c r="D47" s="33"/>
      <c r="E47" s="33"/>
      <c r="F47" s="30"/>
      <c r="G47" s="30"/>
      <c r="H47" s="30"/>
      <c r="I47" s="30"/>
      <c r="J47" s="30"/>
      <c r="K47" s="30"/>
      <c r="L47" s="30"/>
    </row>
    <row r="48" spans="1:12" x14ac:dyDescent="0.3">
      <c r="B48" s="37"/>
      <c r="C48" s="38"/>
      <c r="D48" s="30"/>
      <c r="E48" s="30"/>
      <c r="F48" s="30"/>
      <c r="G48" s="30"/>
      <c r="H48" s="30"/>
      <c r="I48" s="30"/>
      <c r="J48" s="30"/>
      <c r="K48" s="30"/>
      <c r="L48" s="30"/>
    </row>
    <row r="49" spans="2:12" x14ac:dyDescent="0.3">
      <c r="B49" s="34"/>
      <c r="C49" s="34"/>
      <c r="D49" s="30"/>
      <c r="E49" s="30"/>
      <c r="F49" s="30"/>
      <c r="G49" s="30"/>
      <c r="H49" s="30"/>
      <c r="I49" s="30"/>
      <c r="J49" s="30"/>
      <c r="K49" s="30"/>
      <c r="L49" s="30"/>
    </row>
    <row r="50" spans="2:12" x14ac:dyDescent="0.3">
      <c r="B50" s="30"/>
      <c r="C50" s="33"/>
      <c r="D50" s="30"/>
      <c r="E50" s="30"/>
      <c r="F50" s="30"/>
      <c r="G50" s="30"/>
      <c r="H50" s="30"/>
      <c r="I50" s="30"/>
      <c r="J50" s="30"/>
      <c r="K50" s="30"/>
      <c r="L50" s="30"/>
    </row>
    <row r="51" spans="2:12" x14ac:dyDescent="0.3">
      <c r="C51" s="3"/>
    </row>
    <row r="52" spans="2:12" x14ac:dyDescent="0.3">
      <c r="C52" s="3"/>
    </row>
    <row r="53" spans="2:12" x14ac:dyDescent="0.3">
      <c r="C53" s="3"/>
    </row>
    <row r="54" spans="2:12" x14ac:dyDescent="0.3">
      <c r="C54" s="3"/>
    </row>
    <row r="55" spans="2:12" x14ac:dyDescent="0.3">
      <c r="C55" s="3"/>
    </row>
    <row r="56" spans="2:12" x14ac:dyDescent="0.3">
      <c r="C56" s="3"/>
    </row>
    <row r="57" spans="2:12" x14ac:dyDescent="0.3">
      <c r="C57" s="3"/>
    </row>
    <row r="58" spans="2:12" x14ac:dyDescent="0.3">
      <c r="C58" s="3"/>
    </row>
    <row r="59" spans="2:12" x14ac:dyDescent="0.3">
      <c r="C59" s="3"/>
    </row>
    <row r="60" spans="2:12" x14ac:dyDescent="0.3">
      <c r="C60" s="3"/>
    </row>
    <row r="61" spans="2:12" x14ac:dyDescent="0.3">
      <c r="C61" s="3"/>
    </row>
  </sheetData>
  <autoFilter ref="A4:L45"/>
  <pageMargins left="0.25" right="0.25" top="0.75" bottom="0.75" header="0.3" footer="0.3"/>
  <pageSetup scale="96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B5768A2714C409EE307D6AE997C35" ma:contentTypeVersion="4" ma:contentTypeDescription="Create a new document." ma:contentTypeScope="" ma:versionID="ba27cc66afb9876453d042a7852bab4a">
  <xsd:schema xmlns:xsd="http://www.w3.org/2001/XMLSchema" xmlns:xs="http://www.w3.org/2001/XMLSchema" xmlns:p="http://schemas.microsoft.com/office/2006/metadata/properties" xmlns:ns2="09ba3150-9ac0-48f2-868d-183fab3e03d4" targetNamespace="http://schemas.microsoft.com/office/2006/metadata/properties" ma:root="true" ma:fieldsID="7fe7496678c5593036d997effa8cc35e" ns2:_="">
    <xsd:import namespace="09ba3150-9ac0-48f2-868d-183fab3e03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a3150-9ac0-48f2-868d-183fab3e03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9A2F37-6E3E-43E8-BA40-79BD9E7BFAE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998180C-9E3C-49B7-811A-46AA1D9DDD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662DC-47F1-49DC-80AB-F617996E0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Monthly rates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Quirk</dc:creator>
  <cp:lastModifiedBy>owner</cp:lastModifiedBy>
  <cp:lastPrinted>2020-01-28T20:56:22Z</cp:lastPrinted>
  <dcterms:created xsi:type="dcterms:W3CDTF">2014-11-17T18:12:21Z</dcterms:created>
  <dcterms:modified xsi:type="dcterms:W3CDTF">2020-12-05T17:20:13Z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Registered">
    <vt:lpwstr>Registered|Complete</vt:lpwstr>
  </property>
  <property fmtid="{D5CDD505-2E9C-101B-9397-08002B2CF9AE}" pid="4" name="One Off S/S">
    <vt:lpwstr>One Off S/S|No</vt:lpwstr>
  </property>
  <property fmtid="{D5CDD505-2E9C-101B-9397-08002B2CF9AE}" pid="5" name="Completeness ID">
    <vt:lpwstr>Completeness ID|764486</vt:lpwstr>
  </property>
  <property fmtid="{D5CDD505-2E9C-101B-9397-08002B2CF9AE}" pid="6" name="ContentTypeId">
    <vt:lpwstr>0x010100243B5768A2714C409EE307D6AE997C35</vt:lpwstr>
  </property>
  <property fmtid="{D5CDD505-2E9C-101B-9397-08002B2CF9AE}" pid="7" name="Order">
    <vt:r8>104800</vt:r8>
  </property>
</Properties>
</file>